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1840" windowHeight="9780"/>
  </bookViews>
  <sheets>
    <sheet name="Tabela 2 - Militares" sheetId="1" r:id="rId1"/>
  </sheets>
  <definedNames>
    <definedName name="_xlnm.Print_Area" localSheetId="0">'Tabela 2 - Militares'!$A$1:$N$32</definedName>
  </definedNames>
  <calcPr calcId="125725"/>
</workbook>
</file>

<file path=xl/calcChain.xml><?xml version="1.0" encoding="utf-8"?>
<calcChain xmlns="http://schemas.openxmlformats.org/spreadsheetml/2006/main">
  <c r="D24" i="1"/>
  <c r="D19"/>
  <c r="D27"/>
  <c r="D25"/>
  <c r="J19"/>
  <c r="K9"/>
  <c r="N12"/>
  <c r="N19" s="1"/>
  <c r="M19"/>
  <c r="L19"/>
  <c r="K19"/>
  <c r="I19"/>
  <c r="H19"/>
  <c r="G19"/>
  <c r="F19"/>
  <c r="E19"/>
  <c r="C19"/>
</calcChain>
</file>

<file path=xl/sharedStrings.xml><?xml version="1.0" encoding="utf-8"?>
<sst xmlns="http://schemas.openxmlformats.org/spreadsheetml/2006/main" count="82" uniqueCount="47">
  <si>
    <r>
      <t xml:space="preserve">ANEXO VI - QUANTITATIVO DE BENEFICIÁRIOS E DEPENDENTES E VALORES </t>
    </r>
    <r>
      <rPr>
        <b/>
        <i/>
        <sz val="10"/>
        <rFont val="Times New Roman"/>
        <family val="1"/>
      </rPr>
      <t>PER CAPITA</t>
    </r>
    <r>
      <rPr>
        <b/>
        <sz val="10"/>
        <rFont val="Times New Roman"/>
        <family val="1"/>
      </rPr>
      <t xml:space="preserve"> DE BENEFÍCIOS ASSISTENCIAIS</t>
    </r>
  </si>
  <si>
    <t>TABELA 2 - MILITARES</t>
  </si>
  <si>
    <t>UNIDADE ORÇAMENTÁRIA</t>
  </si>
  <si>
    <t>QUANTITATIVO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</si>
  <si>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</si>
  <si>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</si>
  <si>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</si>
  <si>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</si>
  <si>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</si>
  <si>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PARTICIPAÇÃO DA UNIÃO</t>
  </si>
  <si>
    <t>PARTICIPAÇÃO DO MILITAR</t>
  </si>
  <si>
    <t>CÓDIGO</t>
  </si>
  <si>
    <t>DESCRIÇÃO</t>
  </si>
  <si>
    <t>EM PECÚNIA</t>
  </si>
  <si>
    <t>EM RANCHO</t>
  </si>
  <si>
    <t>TITULARES</t>
  </si>
  <si>
    <t>DEPENDENTES</t>
  </si>
  <si>
    <t>EX-COMBATENTES</t>
  </si>
  <si>
    <t>TOTAL</t>
  </si>
  <si>
    <t>52131</t>
  </si>
  <si>
    <t>Comando da Marinha</t>
  </si>
  <si>
    <t>-</t>
  </si>
  <si>
    <t xml:space="preserve">- </t>
  </si>
  <si>
    <t>52931</t>
  </si>
  <si>
    <t>Fundo Naval</t>
  </si>
  <si>
    <t>OBSERVAÇÕES:</t>
  </si>
  <si>
    <t>BENEFÍCIO</t>
  </si>
  <si>
    <t>VALOR
PER CAPITA
(R$ 1,00)</t>
  </si>
  <si>
    <t>DESCRIÇÃO DA LEGISLAÇÃO</t>
  </si>
  <si>
    <t>AUXÍLIO-ALIMENTAÇÃO - RANCHO</t>
  </si>
  <si>
    <t>Medida Provisória nº 2215-10/2001 (Lei de Remuneração dos Militares) e Decreto nº 4.307/2002.</t>
  </si>
  <si>
    <t>AUXÍLIO-ALIMENTAÇÃO - PECÚNIA</t>
  </si>
  <si>
    <t>ASSISTÊNCIA PRÉ-ESCOLAR</t>
  </si>
  <si>
    <t>AUXÍLIO-TRANSPORTE</t>
  </si>
  <si>
    <t>ASSISTÊNCIA MÉDICA E ODONTOLÓGICA - PARTICIPAÇÃO UNIÃO</t>
  </si>
  <si>
    <t xml:space="preserve">O Decreto nº 92.512/1986, alterado por intermédio do Decreto nº 1.133/1994, define que o Fator de Custo de Assistência Médico-Hospitalar (FCAMH) é o valor estipulado por militar das Forças Armadas da ativa ou da inatividade e por dependente dos militares, que servirá de base para o cálculo da dotação orçamentária destinada à assistência médico-hospitalar. Em que pese este ato legal, o FCAMH tem sido, nos últimos exercícios, resultante da maior ou menor disponibilidade orçamentária para o custeio das despesas e o número de beneficiários. </t>
  </si>
  <si>
    <t>ASSISTÊNCIA MÉDICA E ODONTOLÓGICA - PARTICIPAÇÃO SERVIDOR</t>
  </si>
  <si>
    <t>O inciso II do art. 11 do Decreto nº 92.512/1986 aborda sobre a origem dos recursos que serão destinados ao seu custeio da assistência médica hospitalar, sendo que parte deles é oriunda de contribuições mensais para os Fundos de Saúde e indenizações de atos médicos, paramédicos e serviços afins. A contribuição para a assistência médico hospitalar e social corresponde a um desconto obrigatório definido nos art. 1º, 10, 15 e 25 da Medida Provisória nº. 2.215-10, de 31 de agosto de 2001, e no art. 97 do Decreto nº. 4.307, de 18 de junho de 2002, sendo que o valor da contribuição mensal obrigatória efetuada pelos contribuintes será no máximo até três e meio por cento (3,5%), incidindo sobre as parcelas que compõem a remuneração, a pensão ou os proventos na inatividade, conforme previsto no Art. 10 daquela Medida Provisória. Tais recursos irão constituir e manter os Fundos de Saúde de cada Força Armada, que no âmbito da Marinha do Brasil, intitula-se Fundo de Saúde da Marinha (FUSMA), e advirão de contribuições mensais obrigatórias dos militares da ativa e na inatividade, e dos pensionistas dos militares, destinando-se a complementar o custeio da assistência médico-hospitalar, conforme dispõe o art. 13 do Decreto anteriormente referenciado, entretanto, não há ato normativo para o estabelecimento do valor per capita relativo à Assistência Médica e Odontológica.
O per capita é resultante da maior ou menor disponibilidade orçamentária para o custeio das despesas e o número de beneficiários.</t>
  </si>
  <si>
    <t>Fonte: Marinha do Brasil</t>
  </si>
  <si>
    <t>Os valores informados compreendem os acertos efetuados no período.</t>
  </si>
  <si>
    <t>ASSISTÊNCIA MÉDICA E ODONTOLÓGICA - EX COMBAT</t>
  </si>
  <si>
    <t>POSIÇÃO: ABR/2016</t>
  </si>
  <si>
    <t xml:space="preserve"> Nos termos do Art. 1º da Lei 5.315, de 12 de setembro de 1967 o Ex-combatente é aquele que tenha efetivamente participado de operações bélicas durante a Segunda Guerra Mundial, como integrante da Força do Exército, da Força Expedicionária Brasileira, da Força Aérea Brasileira, da Marinha de Guerra e da Marinha Mercante, e que, no caso de militar, haja sido licenciado do serviço ativo e com isso retornado à vida civil definitivamente.  Os dependente de ex-combatente, pensionista de ex-combatente e dependente de pensionistas de ex-combatente são aqueles previstos no Art. 5º da Lei n.º 8.059, de 4 de julho de 1990 e instituídos em vida pelo ex-combatente gerador da pensão. Os recursos destinados a este público irão constituir e manter os Fundos de Saúde de cada Força Armada, que no âmbito da Marinha do Brasil intitula-se Fundo de Saúde da Marinha, conforme Art. 1º da Lei 8.059 de 4 de julho de 1990, em conjunto com o Ato das Disposições Constitucionais Transitórias, art. 53, IV, que assegura a assistência médica, hospitalar e educacional gratuita ao ex-combatente, extensiva aos dependentes. Em que pese este ato legal, o per capita destinado ao custeio da assistência médica e odontológica de ex-combatentes tem sido, nos últimos exercícios, resultante da maior ou menor disponibilidade orçamentária para o custeio das despesas e o número de beneficiários.Apuração do per capita é a média da dotação LOA versus Qtde Física.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</si>
  <si>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</si>
  <si>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Portaria nº 10/MPOG, de 13/01/2016 (per capita definido neste ato legal).</t>
  </si>
  <si>
    <t xml:space="preserve">Lei nº 7.418/1985 e alterações; e Medida Provisória nº 2.165-36, de 23/08/2001. </t>
  </si>
  <si>
    <t>PODER/ÓRGÃO: Comando da Marinha</t>
  </si>
</sst>
</file>

<file path=xl/styles.xml><?xml version="1.0" encoding="utf-8"?>
<styleSheet xmlns="http://schemas.openxmlformats.org/spreadsheetml/2006/main">
  <numFmts count="21">
    <numFmt numFmtId="164" formatCode="#,##0.00\ ;\-#,##0.00\ ;\-#\ ;@\ "/>
    <numFmt numFmtId="165" formatCode="#,##0\ ;\-#,##0\ ;\-#\ ;@\ "/>
    <numFmt numFmtId="166" formatCode="General_)"/>
    <numFmt numFmtId="167" formatCode="_(* #,##0_);_(* \(#,##0\);_(* \-_);_(@_)"/>
    <numFmt numFmtId="168" formatCode="_(* #,##0.00_);_(* \(#,##0.00\);_(* \-??_);_(@_)"/>
    <numFmt numFmtId="169" formatCode="#,##0.00_);[Red]\(#,##0.00\)"/>
    <numFmt numFmtId="170" formatCode="\$#,##0\ ;&quot;($&quot;#,##0\)"/>
    <numFmt numFmtId="171" formatCode="0.000000"/>
    <numFmt numFmtId="172" formatCode="yyyy\:mm"/>
    <numFmt numFmtId="173" formatCode="_([$€-2]* #,##0.00_);_([$€-2]* \(#,##0.00\);_([$€-2]* \-??_)"/>
    <numFmt numFmtId="174" formatCode="0.0000000"/>
    <numFmt numFmtId="175" formatCode="_(&quot;R$ &quot;* #,##0.00_);_(&quot;R$ &quot;* \(#,##0.00\);_(&quot;R$ &quot;* \-??_);_(@_)"/>
    <numFmt numFmtId="176" formatCode="%#,#00"/>
    <numFmt numFmtId="177" formatCode="#.##000"/>
    <numFmt numFmtId="178" formatCode="#,##0_);[Red]\(#,##0\)"/>
    <numFmt numFmtId="179" formatCode="#,##0.000000"/>
    <numFmt numFmtId="180" formatCode="_-* #,##0.00_-;\-* #,##0.00_-;_-* \-??_-;_-@_-"/>
    <numFmt numFmtId="181" formatCode="0.000"/>
    <numFmt numFmtId="182" formatCode="mm/yy"/>
    <numFmt numFmtId="183" formatCode="#.##0,"/>
    <numFmt numFmtId="184" formatCode="_-* #,##0_-;\-* #,##0_-;_-* \-??_-;_-@_-"/>
  </numFmts>
  <fonts count="57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i/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8">
    <xf numFmtId="0" fontId="0" fillId="0" borderId="0"/>
    <xf numFmtId="164" fontId="1" fillId="0" borderId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6" fontId="9" fillId="0" borderId="12"/>
    <xf numFmtId="0" fontId="10" fillId="4" borderId="0" applyNumberFormat="0" applyBorder="0" applyAlignment="0" applyProtection="0"/>
    <xf numFmtId="166" fontId="11" fillId="0" borderId="0">
      <alignment vertical="top"/>
    </xf>
    <xf numFmtId="166" fontId="12" fillId="0" borderId="0">
      <alignment horizontal="right"/>
    </xf>
    <xf numFmtId="166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2" borderId="13" applyNumberFormat="0" applyAlignment="0" applyProtection="0"/>
    <xf numFmtId="0" fontId="19" fillId="2" borderId="13" applyNumberFormat="0" applyAlignment="0" applyProtection="0"/>
    <xf numFmtId="0" fontId="19" fillId="2" borderId="13" applyNumberFormat="0" applyAlignment="0" applyProtection="0"/>
    <xf numFmtId="0" fontId="20" fillId="2" borderId="13"/>
    <xf numFmtId="0" fontId="19" fillId="2" borderId="13" applyNumberFormat="0" applyAlignment="0" applyProtection="0"/>
    <xf numFmtId="0" fontId="19" fillId="2" borderId="13" applyNumberFormat="0" applyAlignment="0" applyProtection="0"/>
    <xf numFmtId="0" fontId="21" fillId="0" borderId="0">
      <alignment vertical="center"/>
    </xf>
    <xf numFmtId="0" fontId="22" fillId="21" borderId="14" applyNumberFormat="0" applyAlignment="0" applyProtection="0"/>
    <xf numFmtId="0" fontId="22" fillId="21" borderId="14" applyNumberFormat="0" applyAlignment="0" applyProtection="0"/>
    <xf numFmtId="0" fontId="23" fillId="21" borderId="14"/>
    <xf numFmtId="0" fontId="22" fillId="21" borderId="14" applyNumberFormat="0" applyAlignment="0" applyProtection="0"/>
    <xf numFmtId="0" fontId="22" fillId="21" borderId="14" applyNumberFormat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15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2" fillId="21" borderId="14" applyNumberFormat="0" applyAlignment="0" applyProtection="0"/>
    <xf numFmtId="4" fontId="6" fillId="0" borderId="0"/>
    <xf numFmtId="167" fontId="6" fillId="0" borderId="0"/>
    <xf numFmtId="168" fontId="1" fillId="0" borderId="0" applyBorder="0" applyAlignment="0" applyProtection="0"/>
    <xf numFmtId="168" fontId="1" fillId="0" borderId="0" applyBorder="0" applyAlignment="0" applyProtection="0"/>
    <xf numFmtId="169" fontId="6" fillId="0" borderId="0"/>
    <xf numFmtId="3" fontId="6" fillId="0" borderId="0"/>
    <xf numFmtId="0" fontId="6" fillId="0" borderId="0"/>
    <xf numFmtId="0" fontId="6" fillId="0" borderId="0"/>
    <xf numFmtId="170" fontId="6" fillId="0" borderId="0"/>
    <xf numFmtId="0" fontId="6" fillId="0" borderId="0"/>
    <xf numFmtId="0" fontId="6" fillId="0" borderId="0"/>
    <xf numFmtId="171" fontId="6" fillId="0" borderId="0"/>
    <xf numFmtId="172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8" borderId="13" applyNumberFormat="0" applyAlignment="0" applyProtection="0"/>
    <xf numFmtId="0" fontId="26" fillId="8" borderId="13" applyNumberFormat="0" applyAlignment="0" applyProtection="0"/>
    <xf numFmtId="0" fontId="26" fillId="8" borderId="13" applyNumberFormat="0" applyAlignment="0" applyProtection="0"/>
    <xf numFmtId="0" fontId="26" fillId="8" borderId="13" applyNumberFormat="0" applyAlignment="0" applyProtection="0"/>
    <xf numFmtId="0" fontId="26" fillId="2" borderId="13" applyNumberFormat="0" applyAlignment="0" applyProtection="0"/>
    <xf numFmtId="173" fontId="1" fillId="0" borderId="0" applyFill="0" applyBorder="0" applyAlignment="0" applyProtection="0"/>
    <xf numFmtId="0" fontId="1" fillId="0" borderId="0" applyFill="0" applyBorder="0" applyAlignment="0" applyProtection="0"/>
    <xf numFmtId="173" fontId="1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13" applyNumberFormat="0" applyAlignment="0" applyProtection="0"/>
    <xf numFmtId="0" fontId="28" fillId="0" borderId="20">
      <alignment horizontal="center"/>
    </xf>
    <xf numFmtId="0" fontId="35" fillId="0" borderId="21">
      <alignment horizontal="center"/>
    </xf>
    <xf numFmtId="174" fontId="6" fillId="0" borderId="0"/>
    <xf numFmtId="0" fontId="24" fillId="0" borderId="15" applyNumberFormat="0" applyFill="0" applyAlignment="0" applyProtection="0"/>
    <xf numFmtId="168" fontId="6" fillId="0" borderId="0"/>
    <xf numFmtId="175" fontId="1" fillId="0" borderId="0" applyFill="0" applyBorder="0" applyAlignment="0" applyProtection="0"/>
    <xf numFmtId="170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23" borderId="22" applyNumberFormat="0" applyAlignment="0" applyProtection="0"/>
    <xf numFmtId="0" fontId="1" fillId="23" borderId="22" applyNumberFormat="0" applyAlignment="0" applyProtection="0"/>
    <xf numFmtId="0" fontId="1" fillId="23" borderId="22" applyNumberFormat="0" applyAlignment="0" applyProtection="0"/>
    <xf numFmtId="0" fontId="1" fillId="23" borderId="22" applyNumberFormat="0" applyAlignment="0" applyProtection="0"/>
    <xf numFmtId="0" fontId="1" fillId="23" borderId="22" applyNumberFormat="0" applyAlignment="0" applyProtection="0"/>
    <xf numFmtId="0" fontId="1" fillId="23" borderId="22" applyNumberFormat="0" applyAlignment="0" applyProtection="0"/>
    <xf numFmtId="0" fontId="39" fillId="2" borderId="23" applyNumberFormat="0" applyAlignment="0" applyProtection="0"/>
    <xf numFmtId="10" fontId="6" fillId="0" borderId="0"/>
    <xf numFmtId="176" fontId="15" fillId="0" borderId="0">
      <protection locked="0"/>
    </xf>
    <xf numFmtId="177" fontId="15" fillId="0" borderId="0">
      <protection locked="0"/>
    </xf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6" fillId="0" borderId="0"/>
    <xf numFmtId="9" fontId="1" fillId="0" borderId="0" applyFill="0" applyBorder="0" applyAlignment="0" applyProtection="0"/>
    <xf numFmtId="9" fontId="6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12" fillId="0" borderId="0"/>
    <xf numFmtId="0" fontId="39" fillId="2" borderId="23" applyNumberFormat="0" applyAlignment="0" applyProtection="0"/>
    <xf numFmtId="0" fontId="39" fillId="2" borderId="23" applyNumberFormat="0" applyAlignment="0" applyProtection="0"/>
    <xf numFmtId="0" fontId="40" fillId="2" borderId="23"/>
    <xf numFmtId="0" fontId="39" fillId="2" borderId="23" applyNumberFormat="0" applyAlignment="0" applyProtection="0"/>
    <xf numFmtId="0" fontId="39" fillId="2" borderId="23" applyNumberFormat="0" applyAlignment="0" applyProtection="0"/>
    <xf numFmtId="178" fontId="6" fillId="0" borderId="0"/>
    <xf numFmtId="178" fontId="41" fillId="0" borderId="24"/>
    <xf numFmtId="179" fontId="38" fillId="0" borderId="0">
      <protection locked="0"/>
    </xf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6" fillId="0" borderId="0"/>
    <xf numFmtId="180" fontId="1" fillId="0" borderId="0" applyFill="0" applyBorder="0" applyAlignment="0" applyProtection="0"/>
    <xf numFmtId="168" fontId="1" fillId="0" borderId="0"/>
    <xf numFmtId="0" fontId="1" fillId="0" borderId="0"/>
    <xf numFmtId="168" fontId="1" fillId="0" borderId="0"/>
    <xf numFmtId="168" fontId="38" fillId="0" borderId="0"/>
    <xf numFmtId="168" fontId="1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1" fontId="6" fillId="0" borderId="0"/>
    <xf numFmtId="182" fontId="6" fillId="0" borderId="0"/>
    <xf numFmtId="0" fontId="45" fillId="0" borderId="0" applyNumberFormat="0" applyFill="0" applyBorder="0" applyAlignment="0" applyProtection="0"/>
    <xf numFmtId="0" fontId="46" fillId="0" borderId="25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47" fillId="0" borderId="17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49" fillId="0" borderId="18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50" fillId="0" borderId="19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4"/>
    <xf numFmtId="2" fontId="53" fillId="0" borderId="0">
      <protection locked="0"/>
    </xf>
    <xf numFmtId="2" fontId="53" fillId="0" borderId="0">
      <protection locked="0"/>
    </xf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0" fontId="55" fillId="0" borderId="26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177" fontId="15" fillId="0" borderId="0">
      <protection locked="0"/>
    </xf>
    <xf numFmtId="183" fontId="15" fillId="0" borderId="0">
      <protection locked="0"/>
    </xf>
    <xf numFmtId="0" fontId="38" fillId="0" borderId="0"/>
    <xf numFmtId="168" fontId="1" fillId="0" borderId="0" applyFill="0" applyBorder="0" applyAlignment="0" applyProtection="0"/>
    <xf numFmtId="180" fontId="1" fillId="0" borderId="0" applyFill="0" applyBorder="0" applyAlignment="0" applyProtection="0"/>
    <xf numFmtId="168" fontId="1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2" borderId="5" xfId="1" applyNumberFormat="1" applyFont="1" applyFill="1" applyBorder="1" applyAlignment="1" applyProtection="1">
      <alignment horizontal="center" vertical="center" wrapText="1"/>
    </xf>
    <xf numFmtId="165" fontId="4" fillId="0" borderId="1" xfId="1" applyNumberFormat="1" applyFont="1" applyFill="1" applyBorder="1" applyAlignment="1" applyProtection="1">
      <alignment horizontal="center" vertical="center" wrapText="1"/>
    </xf>
    <xf numFmtId="165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5" fontId="2" fillId="2" borderId="5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165" fontId="4" fillId="24" borderId="1" xfId="1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5" fontId="4" fillId="0" borderId="37" xfId="1" applyNumberFormat="1" applyFont="1" applyFill="1" applyBorder="1" applyAlignment="1" applyProtection="1">
      <alignment horizontal="center" vertical="center" wrapText="1"/>
    </xf>
    <xf numFmtId="165" fontId="4" fillId="0" borderId="29" xfId="1" applyNumberFormat="1" applyFont="1" applyFill="1" applyBorder="1" applyAlignment="1" applyProtection="1">
      <alignment horizontal="center" vertical="center" wrapText="1"/>
    </xf>
    <xf numFmtId="165" fontId="2" fillId="2" borderId="31" xfId="1" applyNumberFormat="1" applyFont="1" applyFill="1" applyBorder="1" applyAlignment="1" applyProtection="1">
      <alignment horizontal="center" vertical="center" wrapText="1"/>
    </xf>
    <xf numFmtId="165" fontId="2" fillId="2" borderId="32" xfId="1" applyNumberFormat="1" applyFont="1" applyFill="1" applyBorder="1" applyAlignment="1" applyProtection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165" fontId="4" fillId="2" borderId="32" xfId="1" applyNumberFormat="1" applyFont="1" applyFill="1" applyBorder="1" applyAlignment="1" applyProtection="1">
      <alignment horizontal="center" vertical="center" wrapText="1"/>
    </xf>
    <xf numFmtId="165" fontId="2" fillId="2" borderId="33" xfId="1" applyNumberFormat="1" applyFont="1" applyFill="1" applyBorder="1" applyAlignment="1" applyProtection="1">
      <alignment horizontal="center" vertical="center" wrapText="1"/>
    </xf>
    <xf numFmtId="165" fontId="2" fillId="2" borderId="34" xfId="1" applyNumberFormat="1" applyFont="1" applyFill="1" applyBorder="1" applyAlignment="1" applyProtection="1">
      <alignment horizontal="center" vertical="center" wrapText="1"/>
    </xf>
    <xf numFmtId="165" fontId="2" fillId="2" borderId="40" xfId="1" applyNumberFormat="1" applyFont="1" applyFill="1" applyBorder="1" applyAlignment="1" applyProtection="1">
      <alignment horizontal="center" vertical="center" wrapText="1"/>
    </xf>
    <xf numFmtId="165" fontId="2" fillId="2" borderId="35" xfId="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65" fontId="4" fillId="24" borderId="3" xfId="1" applyNumberFormat="1" applyFont="1" applyFill="1" applyBorder="1" applyAlignment="1" applyProtection="1">
      <alignment horizontal="center" vertical="center" wrapText="1"/>
    </xf>
    <xf numFmtId="184" fontId="4" fillId="0" borderId="1" xfId="309" applyNumberFormat="1" applyFont="1" applyBorder="1" applyAlignment="1">
      <alignment horizontal="justify" vertical="center" wrapText="1"/>
    </xf>
    <xf numFmtId="184" fontId="4" fillId="0" borderId="3" xfId="309" applyNumberFormat="1" applyFont="1" applyBorder="1" applyAlignment="1">
      <alignment horizontal="justify" vertical="center" wrapText="1"/>
    </xf>
    <xf numFmtId="184" fontId="4" fillId="24" borderId="29" xfId="309" applyNumberFormat="1" applyFont="1" applyFill="1" applyBorder="1" applyAlignment="1" applyProtection="1">
      <alignment horizontal="center" vertical="center" wrapText="1"/>
    </xf>
    <xf numFmtId="165" fontId="4" fillId="24" borderId="5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54" xfId="0" applyFont="1" applyFill="1" applyBorder="1" applyAlignment="1">
      <alignment horizontal="center" vertical="center" wrapText="1"/>
    </xf>
    <xf numFmtId="2" fontId="4" fillId="24" borderId="29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24" borderId="5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justify" wrapText="1"/>
    </xf>
    <xf numFmtId="0" fontId="4" fillId="0" borderId="35" xfId="0" applyFont="1" applyBorder="1" applyAlignment="1">
      <alignment horizontal="left" vertical="justify" wrapText="1"/>
    </xf>
    <xf numFmtId="0" fontId="4" fillId="0" borderId="2" xfId="0" applyFont="1" applyBorder="1" applyAlignment="1">
      <alignment horizontal="left" vertical="justify" wrapText="1"/>
    </xf>
    <xf numFmtId="0" fontId="4" fillId="0" borderId="32" xfId="0" applyFont="1" applyBorder="1" applyAlignment="1">
      <alignment horizontal="left" vertical="justify" wrapText="1"/>
    </xf>
  </cellXfs>
  <cellStyles count="37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_00_Decisão Anexo V 2015_MEMORIAL_Oficial SOF" xfId="241"/>
    <cellStyle name="Normal 3" xfId="242"/>
    <cellStyle name="Normal 3 2" xfId="243"/>
    <cellStyle name="Normal 3_05_Impactos_Demais PLs_2013_Dados CNJ de jul-12" xfId="244"/>
    <cellStyle name="Normal 4" xfId="245"/>
    <cellStyle name="Normal 5" xfId="246"/>
    <cellStyle name="Normal 6" xfId="247"/>
    <cellStyle name="Normal 7" xfId="248"/>
    <cellStyle name="Normal 8" xfId="249"/>
    <cellStyle name="Normal 9" xfId="250"/>
    <cellStyle name="Nota 2" xfId="251"/>
    <cellStyle name="Nota 2 2" xfId="252"/>
    <cellStyle name="Nota 2_00_Decisão Anexo V 2015_MEMORIAL_Oficial SOF" xfId="253"/>
    <cellStyle name="Nota 3" xfId="254"/>
    <cellStyle name="Nota 4" xfId="255"/>
    <cellStyle name="Note" xfId="256"/>
    <cellStyle name="Output" xfId="257"/>
    <cellStyle name="Percent_Agenda" xfId="258"/>
    <cellStyle name="Percentual" xfId="259"/>
    <cellStyle name="Ponto" xfId="260"/>
    <cellStyle name="Porcentagem 10" xfId="261"/>
    <cellStyle name="Porcentagem 2" xfId="262"/>
    <cellStyle name="Porcentagem 2 2" xfId="263"/>
    <cellStyle name="Porcentagem 2_FCDF 2014_2ª Versão" xfId="264"/>
    <cellStyle name="Porcentagem 3" xfId="265"/>
    <cellStyle name="Porcentagem 4" xfId="266"/>
    <cellStyle name="Porcentagem 5" xfId="267"/>
    <cellStyle name="Porcentagem 6" xfId="268"/>
    <cellStyle name="Porcentagem 7" xfId="269"/>
    <cellStyle name="Porcentagem 8" xfId="270"/>
    <cellStyle name="Porcentagem 9" xfId="271"/>
    <cellStyle name="rodape" xfId="272"/>
    <cellStyle name="Saída 2" xfId="273"/>
    <cellStyle name="Saída 2 2" xfId="274"/>
    <cellStyle name="Saída 2_05_Impactos_Demais PLs_2013_Dados CNJ de jul-12" xfId="275"/>
    <cellStyle name="Saída 3" xfId="276"/>
    <cellStyle name="Saída 4" xfId="277"/>
    <cellStyle name="Sep. milhar [0]" xfId="278"/>
    <cellStyle name="Sep. milhar [2]" xfId="279"/>
    <cellStyle name="Separador de m" xfId="280"/>
    <cellStyle name="Separador de milhares" xfId="1" builtinId="3"/>
    <cellStyle name="Separador de milhares 10" xfId="281"/>
    <cellStyle name="Separador de milhares 2" xfId="282"/>
    <cellStyle name="Separador de milhares 2 2" xfId="283"/>
    <cellStyle name="Separador de milhares 2 2 3" xfId="284"/>
    <cellStyle name="Separador de milhares 2 2 6" xfId="285"/>
    <cellStyle name="Separador de milhares 2 2_00_Decisão Anexo V 2015_MEMORIAL_Oficial SOF" xfId="286"/>
    <cellStyle name="Separador de milhares 2 3" xfId="287"/>
    <cellStyle name="Separador de milhares 2 3 2" xfId="288"/>
    <cellStyle name="Separador de milhares 2 3 2 2" xfId="289"/>
    <cellStyle name="Separador de milhares 2 3 2 2 2" xfId="290"/>
    <cellStyle name="Separador de milhares 2 3 2 2_00_Decisão Anexo V 2015_MEMORIAL_Oficial SOF" xfId="291"/>
    <cellStyle name="Separador de milhares 2 3 2_00_Decisão Anexo V 2015_MEMORIAL_Oficial SOF" xfId="292"/>
    <cellStyle name="Separador de milhares 2 3 3" xfId="293"/>
    <cellStyle name="Separador de milhares 2 3_00_Decisão Anexo V 2015_MEMORIAL_Oficial SOF" xfId="294"/>
    <cellStyle name="Separador de milhares 2 4" xfId="295"/>
    <cellStyle name="Separador de milhares 2 5" xfId="296"/>
    <cellStyle name="Separador de milhares 2 5 2" xfId="297"/>
    <cellStyle name="Separador de milhares 2 5_00_Decisão Anexo V 2015_MEMORIAL_Oficial SOF" xfId="298"/>
    <cellStyle name="Separador de milhares 2_00_Decisão Anexo V 2015_MEMORIAL_Oficial SOF" xfId="299"/>
    <cellStyle name="Separador de milhares 3" xfId="300"/>
    <cellStyle name="Separador de milhares 3 2" xfId="301"/>
    <cellStyle name="Separador de milhares 3 3" xfId="302"/>
    <cellStyle name="Separador de milhares 3_00_Decisão Anexo V 2015_MEMORIAL_Oficial SOF" xfId="303"/>
    <cellStyle name="Separador de milhares 4" xfId="304"/>
    <cellStyle name="Separador de milhares 5" xfId="305"/>
    <cellStyle name="Separador de milhares 6" xfId="306"/>
    <cellStyle name="Separador de milhares 7" xfId="307"/>
    <cellStyle name="Separador de milhares 8" xfId="308"/>
    <cellStyle name="Separador de milhares 9" xfId="309"/>
    <cellStyle name="TableStyleLight1" xfId="310"/>
    <cellStyle name="TableStyleLight1 2" xfId="311"/>
    <cellStyle name="TableStyleLight1 3" xfId="312"/>
    <cellStyle name="TableStyleLight1 5" xfId="313"/>
    <cellStyle name="TableStyleLight1_00_Decisão Anexo V 2015_MEMORIAL_Oficial SOF" xfId="314"/>
    <cellStyle name="Texto de Aviso 2" xfId="315"/>
    <cellStyle name="Texto de Aviso 2 2" xfId="316"/>
    <cellStyle name="Texto de Aviso 2_05_Impactos_Demais PLs_2013_Dados CNJ de jul-12" xfId="317"/>
    <cellStyle name="Texto de Aviso 3" xfId="318"/>
    <cellStyle name="Texto de Aviso 4" xfId="319"/>
    <cellStyle name="Texto Explicativo 2" xfId="320"/>
    <cellStyle name="Texto Explicativo 2 2" xfId="321"/>
    <cellStyle name="Texto Explicativo 2_05_Impactos_Demais PLs_2013_Dados CNJ de jul-12" xfId="322"/>
    <cellStyle name="Texto Explicativo 3" xfId="323"/>
    <cellStyle name="Texto Explicativo 4" xfId="324"/>
    <cellStyle name="Texto, derecha" xfId="325"/>
    <cellStyle name="Texto, izquierda" xfId="326"/>
    <cellStyle name="Title" xfId="327"/>
    <cellStyle name="Titulo" xfId="328"/>
    <cellStyle name="Título 1 1" xfId="329"/>
    <cellStyle name="Título 1 2" xfId="330"/>
    <cellStyle name="Título 1 2 2" xfId="331"/>
    <cellStyle name="Título 1 2_05_Impactos_Demais PLs_2013_Dados CNJ de jul-12" xfId="332"/>
    <cellStyle name="Título 1 3" xfId="333"/>
    <cellStyle name="Título 1 4" xfId="334"/>
    <cellStyle name="Título 10" xfId="335"/>
    <cellStyle name="Título 11" xfId="336"/>
    <cellStyle name="Título 2 2" xfId="337"/>
    <cellStyle name="Título 2 2 2" xfId="338"/>
    <cellStyle name="Título 2 2_05_Impactos_Demais PLs_2013_Dados CNJ de jul-12" xfId="339"/>
    <cellStyle name="Título 2 3" xfId="340"/>
    <cellStyle name="Título 2 4" xfId="341"/>
    <cellStyle name="Título 3 2" xfId="342"/>
    <cellStyle name="Título 3 2 2" xfId="343"/>
    <cellStyle name="Título 3 2_05_Impactos_Demais PLs_2013_Dados CNJ de jul-12" xfId="344"/>
    <cellStyle name="Título 3 3" xfId="345"/>
    <cellStyle name="Título 3 4" xfId="346"/>
    <cellStyle name="Título 4 2" xfId="347"/>
    <cellStyle name="Título 4 2 2" xfId="348"/>
    <cellStyle name="Título 4 2_05_Impactos_Demais PLs_2013_Dados CNJ de jul-12" xfId="349"/>
    <cellStyle name="Título 4 3" xfId="350"/>
    <cellStyle name="Título 4 4" xfId="351"/>
    <cellStyle name="Título 5" xfId="352"/>
    <cellStyle name="Título 5 2" xfId="353"/>
    <cellStyle name="Título 5 3" xfId="354"/>
    <cellStyle name="Título 5_05_Impactos_Demais PLs_2013_Dados CNJ de jul-12" xfId="355"/>
    <cellStyle name="Título 6" xfId="356"/>
    <cellStyle name="Título 6 2" xfId="357"/>
    <cellStyle name="Título 6_34" xfId="358"/>
    <cellStyle name="Título 7" xfId="359"/>
    <cellStyle name="Título 8" xfId="360"/>
    <cellStyle name="Título 9" xfId="361"/>
    <cellStyle name="Titulo_00_Equalização ASMED_SOF" xfId="362"/>
    <cellStyle name="Titulo1" xfId="363"/>
    <cellStyle name="Titulo2" xfId="364"/>
    <cellStyle name="Total 2" xfId="365"/>
    <cellStyle name="Total 2 2" xfId="366"/>
    <cellStyle name="Total 2_05_Impactos_Demais PLs_2013_Dados CNJ de jul-12" xfId="367"/>
    <cellStyle name="Total 3" xfId="368"/>
    <cellStyle name="Total 4" xfId="369"/>
    <cellStyle name="V¡rgula" xfId="370"/>
    <cellStyle name="V¡rgula0" xfId="371"/>
    <cellStyle name="Vírgul - Estilo1" xfId="372"/>
    <cellStyle name="Vírgula 2" xfId="373"/>
    <cellStyle name="Vírgula 3" xfId="374"/>
    <cellStyle name="Vírgula 4" xfId="375"/>
    <cellStyle name="Vírgula0" xfId="376"/>
    <cellStyle name="Warning Text" xfId="3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tabSelected="1" workbookViewId="0">
      <selection activeCell="E17" sqref="E17"/>
    </sheetView>
  </sheetViews>
  <sheetFormatPr defaultRowHeight="13.5" customHeight="1"/>
  <cols>
    <col min="1" max="1" width="10.28515625" style="1" customWidth="1"/>
    <col min="2" max="2" width="17.7109375" style="1" bestFit="1" customWidth="1"/>
    <col min="3" max="3" width="13.42578125" style="1" customWidth="1"/>
    <col min="4" max="4" width="11.85546875" style="1" customWidth="1"/>
    <col min="5" max="5" width="13.7109375" style="1" bestFit="1" customWidth="1"/>
    <col min="6" max="6" width="13.28515625" style="1" bestFit="1" customWidth="1"/>
    <col min="7" max="7" width="12.140625" style="1" bestFit="1" customWidth="1"/>
    <col min="8" max="8" width="10.85546875" style="2" bestFit="1" customWidth="1"/>
    <col min="9" max="9" width="13.7109375" style="2" bestFit="1" customWidth="1"/>
    <col min="10" max="10" width="14.7109375" style="2" bestFit="1" customWidth="1"/>
    <col min="11" max="11" width="7.85546875" style="2" customWidth="1"/>
    <col min="12" max="12" width="10.85546875" style="1" bestFit="1" customWidth="1"/>
    <col min="13" max="13" width="13.7109375" style="2" bestFit="1" customWidth="1"/>
    <col min="14" max="14" width="7.85546875" style="2" bestFit="1" customWidth="1"/>
    <col min="15" max="15" width="9.140625" style="1"/>
    <col min="16" max="16384" width="9.140625" style="2"/>
  </cols>
  <sheetData>
    <row r="1" spans="1:15" ht="12.7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12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ht="12.75" customHeight="1">
      <c r="A3" s="47" t="s">
        <v>46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2"/>
    </row>
    <row r="4" spans="1:15" ht="12.75" customHeight="1">
      <c r="A4" s="3"/>
      <c r="B4" s="3"/>
      <c r="C4" s="3"/>
      <c r="D4" s="3"/>
      <c r="E4" s="3"/>
      <c r="F4" s="3"/>
      <c r="H4" s="4"/>
      <c r="I4" s="4"/>
      <c r="J4" s="4"/>
      <c r="K4" s="4"/>
      <c r="M4" s="48" t="s">
        <v>41</v>
      </c>
      <c r="N4" s="48"/>
    </row>
    <row r="5" spans="1:15" s="5" customFormat="1" ht="14.85" customHeight="1">
      <c r="A5" s="49" t="s">
        <v>2</v>
      </c>
      <c r="B5" s="50"/>
      <c r="C5" s="55" t="s">
        <v>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4"/>
    </row>
    <row r="6" spans="1:15" s="5" customFormat="1" ht="12.75" customHeight="1">
      <c r="A6" s="51"/>
      <c r="B6" s="52"/>
      <c r="C6" s="58" t="s">
        <v>4</v>
      </c>
      <c r="D6" s="59"/>
      <c r="E6" s="59" t="s">
        <v>5</v>
      </c>
      <c r="F6" s="59" t="s">
        <v>6</v>
      </c>
      <c r="G6" s="63" t="s">
        <v>7</v>
      </c>
      <c r="H6" s="55" t="s">
        <v>8</v>
      </c>
      <c r="I6" s="56"/>
      <c r="J6" s="56"/>
      <c r="K6" s="56"/>
      <c r="L6" s="56"/>
      <c r="M6" s="56"/>
      <c r="N6" s="57"/>
      <c r="O6" s="4"/>
    </row>
    <row r="7" spans="1:15" s="5" customFormat="1" ht="12.75" customHeight="1">
      <c r="A7" s="53"/>
      <c r="B7" s="54"/>
      <c r="C7" s="60"/>
      <c r="D7" s="61"/>
      <c r="E7" s="61"/>
      <c r="F7" s="61"/>
      <c r="G7" s="64"/>
      <c r="H7" s="70" t="s">
        <v>9</v>
      </c>
      <c r="I7" s="70"/>
      <c r="J7" s="70"/>
      <c r="K7" s="70"/>
      <c r="L7" s="55" t="s">
        <v>10</v>
      </c>
      <c r="M7" s="71"/>
      <c r="N7" s="72"/>
      <c r="O7" s="4"/>
    </row>
    <row r="8" spans="1:15" s="5" customFormat="1" ht="25.5" customHeight="1">
      <c r="A8" s="19" t="s">
        <v>11</v>
      </c>
      <c r="B8" s="32" t="s">
        <v>12</v>
      </c>
      <c r="C8" s="34" t="s">
        <v>13</v>
      </c>
      <c r="D8" s="34" t="s">
        <v>14</v>
      </c>
      <c r="E8" s="62"/>
      <c r="F8" s="62"/>
      <c r="G8" s="65"/>
      <c r="H8" s="20" t="s">
        <v>15</v>
      </c>
      <c r="I8" s="20" t="s">
        <v>16</v>
      </c>
      <c r="J8" s="20" t="s">
        <v>17</v>
      </c>
      <c r="K8" s="20" t="s">
        <v>18</v>
      </c>
      <c r="L8" s="32" t="s">
        <v>15</v>
      </c>
      <c r="M8" s="33" t="s">
        <v>16</v>
      </c>
      <c r="N8" s="19" t="s">
        <v>18</v>
      </c>
      <c r="O8" s="4"/>
    </row>
    <row r="9" spans="1:15" s="12" customFormat="1" ht="12.75" customHeight="1">
      <c r="A9" s="73" t="s">
        <v>19</v>
      </c>
      <c r="B9" s="76" t="s">
        <v>20</v>
      </c>
      <c r="C9" s="44" t="s">
        <v>21</v>
      </c>
      <c r="D9" s="21" t="s">
        <v>21</v>
      </c>
      <c r="E9" s="21" t="s">
        <v>21</v>
      </c>
      <c r="F9" s="21" t="s">
        <v>21</v>
      </c>
      <c r="G9" s="21" t="s">
        <v>21</v>
      </c>
      <c r="H9" s="39">
        <v>147090</v>
      </c>
      <c r="I9" s="39">
        <v>191695</v>
      </c>
      <c r="J9" s="40">
        <v>5614</v>
      </c>
      <c r="K9" s="8">
        <f>SUM(H9:J9)</f>
        <v>344399</v>
      </c>
      <c r="L9" s="22" t="s">
        <v>21</v>
      </c>
      <c r="M9" s="23" t="s">
        <v>22</v>
      </c>
      <c r="N9" s="24">
        <v>0</v>
      </c>
      <c r="O9" s="11"/>
    </row>
    <row r="10" spans="1:15" s="12" customFormat="1" ht="12.75" customHeight="1">
      <c r="A10" s="74"/>
      <c r="B10" s="77"/>
      <c r="C10" s="45"/>
      <c r="D10" s="36"/>
      <c r="E10" s="6" t="s">
        <v>21</v>
      </c>
      <c r="F10" s="6" t="s">
        <v>21</v>
      </c>
      <c r="G10" s="7" t="s">
        <v>21</v>
      </c>
      <c r="H10" s="13" t="s">
        <v>21</v>
      </c>
      <c r="I10" s="13" t="s">
        <v>21</v>
      </c>
      <c r="J10" s="13" t="s">
        <v>21</v>
      </c>
      <c r="K10" s="8" t="s">
        <v>21</v>
      </c>
      <c r="L10" s="9" t="s">
        <v>21</v>
      </c>
      <c r="M10" s="10" t="s">
        <v>22</v>
      </c>
      <c r="N10" s="25">
        <v>0</v>
      </c>
      <c r="O10" s="11"/>
    </row>
    <row r="11" spans="1:15" s="12" customFormat="1" ht="12.75" customHeight="1">
      <c r="A11" s="75"/>
      <c r="B11" s="78"/>
      <c r="C11" s="37">
        <v>9920</v>
      </c>
      <c r="D11" s="18">
        <v>80763</v>
      </c>
      <c r="E11" s="38">
        <v>18499</v>
      </c>
      <c r="F11" s="38">
        <v>32710</v>
      </c>
      <c r="G11" s="7" t="s">
        <v>21</v>
      </c>
      <c r="H11" s="13" t="s">
        <v>21</v>
      </c>
      <c r="I11" s="13" t="s">
        <v>21</v>
      </c>
      <c r="J11" s="13" t="s">
        <v>21</v>
      </c>
      <c r="K11" s="8" t="s">
        <v>21</v>
      </c>
      <c r="L11" s="9" t="s">
        <v>21</v>
      </c>
      <c r="M11" s="10" t="s">
        <v>22</v>
      </c>
      <c r="N11" s="25">
        <v>0</v>
      </c>
      <c r="O11" s="11"/>
    </row>
    <row r="12" spans="1:15" s="12" customFormat="1" ht="12.75" customHeight="1">
      <c r="A12" s="26" t="s">
        <v>23</v>
      </c>
      <c r="B12" s="14" t="s">
        <v>24</v>
      </c>
      <c r="C12" s="14" t="s">
        <v>21</v>
      </c>
      <c r="D12" s="6" t="s">
        <v>21</v>
      </c>
      <c r="E12" s="6" t="s">
        <v>21</v>
      </c>
      <c r="F12" s="6" t="s">
        <v>21</v>
      </c>
      <c r="G12" s="7" t="s">
        <v>21</v>
      </c>
      <c r="H12" s="13" t="s">
        <v>21</v>
      </c>
      <c r="I12" s="13" t="s">
        <v>21</v>
      </c>
      <c r="J12" s="13" t="s">
        <v>21</v>
      </c>
      <c r="K12" s="8">
        <v>0</v>
      </c>
      <c r="L12" s="18">
        <v>147090</v>
      </c>
      <c r="M12" s="36">
        <v>191695</v>
      </c>
      <c r="N12" s="27">
        <f>SUM(L12:M12)</f>
        <v>338785</v>
      </c>
      <c r="O12" s="11"/>
    </row>
    <row r="13" spans="1:15" s="12" customFormat="1" ht="12.75" customHeight="1">
      <c r="A13" s="26"/>
      <c r="B13" s="17"/>
      <c r="C13" s="14"/>
      <c r="D13" s="6"/>
      <c r="E13" s="6"/>
      <c r="F13" s="6"/>
      <c r="G13" s="7"/>
      <c r="H13" s="13"/>
      <c r="I13" s="13"/>
      <c r="J13" s="13"/>
      <c r="K13" s="8"/>
      <c r="L13" s="9"/>
      <c r="M13" s="10"/>
      <c r="N13" s="27"/>
      <c r="O13" s="11"/>
    </row>
    <row r="14" spans="1:15" s="12" customFormat="1" ht="12.75" customHeight="1">
      <c r="A14" s="26"/>
      <c r="B14" s="17"/>
      <c r="C14" s="14"/>
      <c r="D14" s="6"/>
      <c r="E14" s="6"/>
      <c r="F14" s="6"/>
      <c r="G14" s="7"/>
      <c r="H14" s="13"/>
      <c r="I14" s="13"/>
      <c r="J14" s="13"/>
      <c r="K14" s="8"/>
      <c r="L14" s="9"/>
      <c r="M14" s="10"/>
      <c r="N14" s="27"/>
      <c r="O14" s="11"/>
    </row>
    <row r="15" spans="1:15" s="12" customFormat="1" ht="12.75" customHeight="1">
      <c r="A15" s="26"/>
      <c r="B15" s="17"/>
      <c r="C15" s="14"/>
      <c r="D15" s="6"/>
      <c r="E15" s="6"/>
      <c r="F15" s="6"/>
      <c r="G15" s="7"/>
      <c r="H15" s="13"/>
      <c r="I15" s="13"/>
      <c r="J15" s="13"/>
      <c r="K15" s="8"/>
      <c r="L15" s="9"/>
      <c r="M15" s="10"/>
      <c r="N15" s="27"/>
      <c r="O15" s="11"/>
    </row>
    <row r="16" spans="1:15" s="12" customFormat="1" ht="12.75" customHeight="1">
      <c r="A16" s="26"/>
      <c r="B16" s="17"/>
      <c r="C16" s="14"/>
      <c r="D16" s="6"/>
      <c r="E16" s="6"/>
      <c r="F16" s="6"/>
      <c r="G16" s="7"/>
      <c r="H16" s="13"/>
      <c r="I16" s="13"/>
      <c r="J16" s="13"/>
      <c r="K16" s="8"/>
      <c r="L16" s="9"/>
      <c r="M16" s="10"/>
      <c r="N16" s="27"/>
      <c r="O16" s="11"/>
    </row>
    <row r="17" spans="1:15" s="12" customFormat="1" ht="12.75" customHeight="1">
      <c r="A17" s="26"/>
      <c r="B17" s="17"/>
      <c r="C17" s="14"/>
      <c r="D17" s="6"/>
      <c r="E17" s="6"/>
      <c r="F17" s="6"/>
      <c r="G17" s="7"/>
      <c r="H17" s="13"/>
      <c r="I17" s="13"/>
      <c r="J17" s="13"/>
      <c r="K17" s="8"/>
      <c r="L17" s="9"/>
      <c r="M17" s="10"/>
      <c r="N17" s="27"/>
      <c r="O17" s="11"/>
    </row>
    <row r="18" spans="1:15" s="12" customFormat="1" ht="12.75" customHeight="1">
      <c r="A18" s="26"/>
      <c r="B18" s="17"/>
      <c r="C18" s="14"/>
      <c r="D18" s="6"/>
      <c r="E18" s="6"/>
      <c r="F18" s="6"/>
      <c r="G18" s="7"/>
      <c r="H18" s="13"/>
      <c r="I18" s="13"/>
      <c r="J18" s="13"/>
      <c r="K18" s="8"/>
      <c r="L18" s="9"/>
      <c r="M18" s="10"/>
      <c r="N18" s="27"/>
      <c r="O18" s="11"/>
    </row>
    <row r="19" spans="1:15" s="12" customFormat="1" ht="12.75" customHeight="1">
      <c r="A19" s="53" t="s">
        <v>18</v>
      </c>
      <c r="B19" s="79"/>
      <c r="C19" s="28">
        <f t="shared" ref="C19:J19" si="0">SUM(C9:C12)</f>
        <v>9920</v>
      </c>
      <c r="D19" s="28">
        <f t="shared" si="0"/>
        <v>80763</v>
      </c>
      <c r="E19" s="28">
        <f t="shared" si="0"/>
        <v>18499</v>
      </c>
      <c r="F19" s="28">
        <f t="shared" si="0"/>
        <v>32710</v>
      </c>
      <c r="G19" s="29">
        <f t="shared" si="0"/>
        <v>0</v>
      </c>
      <c r="H19" s="15">
        <f t="shared" si="0"/>
        <v>147090</v>
      </c>
      <c r="I19" s="15">
        <f t="shared" si="0"/>
        <v>191695</v>
      </c>
      <c r="J19" s="15">
        <f t="shared" si="0"/>
        <v>5614</v>
      </c>
      <c r="K19" s="15">
        <f>SUM(K9:K12)</f>
        <v>344399</v>
      </c>
      <c r="L19" s="30">
        <f>SUM(L9:L12)</f>
        <v>147090</v>
      </c>
      <c r="M19" s="28">
        <f>SUM(M9:M12)</f>
        <v>191695</v>
      </c>
      <c r="N19" s="31">
        <f>SUM(N9:N12)</f>
        <v>338785</v>
      </c>
      <c r="O19" s="11"/>
    </row>
    <row r="20" spans="1:15" s="12" customFormat="1" ht="12.75" customHeight="1">
      <c r="A20" s="80" t="s">
        <v>38</v>
      </c>
      <c r="B20" s="80"/>
      <c r="C20" s="80"/>
      <c r="D20" s="80"/>
      <c r="E20" s="80"/>
      <c r="F20" s="80"/>
      <c r="G20" s="80"/>
      <c r="H20" s="80"/>
      <c r="I20" s="80"/>
      <c r="J20" s="35"/>
      <c r="K20" s="11"/>
    </row>
    <row r="21" spans="1:15" s="12" customFormat="1" ht="12.75" customHeight="1">
      <c r="A21" s="81" t="s">
        <v>25</v>
      </c>
      <c r="B21" s="81"/>
      <c r="C21" s="81"/>
      <c r="D21" s="81"/>
      <c r="E21" s="81"/>
      <c r="F21" s="81"/>
      <c r="G21" s="81"/>
      <c r="H21" s="81"/>
      <c r="I21" s="81"/>
      <c r="J21" s="41"/>
      <c r="K21" s="11"/>
    </row>
    <row r="22" spans="1:15" s="12" customFormat="1" ht="12.75" customHeight="1">
      <c r="A22" s="80" t="s">
        <v>43</v>
      </c>
      <c r="B22" s="80"/>
      <c r="C22" s="80"/>
      <c r="D22" s="80"/>
      <c r="E22" s="80"/>
      <c r="F22" s="80"/>
      <c r="G22" s="80"/>
      <c r="H22" s="80"/>
      <c r="I22" s="80"/>
      <c r="J22" s="35"/>
      <c r="L22" s="11"/>
      <c r="O22" s="11"/>
    </row>
    <row r="23" spans="1:15" s="12" customFormat="1" ht="41.25" customHeight="1">
      <c r="A23" s="82" t="s">
        <v>26</v>
      </c>
      <c r="B23" s="83"/>
      <c r="C23" s="84"/>
      <c r="D23" s="42" t="s">
        <v>27</v>
      </c>
      <c r="E23" s="55" t="s">
        <v>28</v>
      </c>
      <c r="F23" s="56"/>
      <c r="G23" s="56"/>
      <c r="H23" s="56"/>
      <c r="I23" s="56"/>
      <c r="J23" s="56"/>
      <c r="K23" s="56"/>
      <c r="L23" s="56"/>
      <c r="M23" s="56"/>
      <c r="N23" s="57"/>
      <c r="O23" s="11"/>
    </row>
    <row r="24" spans="1:15" s="12" customFormat="1" ht="21" customHeight="1">
      <c r="A24" s="66" t="s">
        <v>29</v>
      </c>
      <c r="B24" s="67"/>
      <c r="C24" s="67"/>
      <c r="D24" s="43">
        <f>265079993/D11/12</f>
        <v>273.51633070424162</v>
      </c>
      <c r="E24" s="68" t="s">
        <v>30</v>
      </c>
      <c r="F24" s="68"/>
      <c r="G24" s="68"/>
      <c r="H24" s="68"/>
      <c r="I24" s="68"/>
      <c r="J24" s="68"/>
      <c r="K24" s="68"/>
      <c r="L24" s="68"/>
      <c r="M24" s="68"/>
      <c r="N24" s="69"/>
      <c r="O24" s="11"/>
    </row>
    <row r="25" spans="1:15" s="12" customFormat="1" ht="13.5" customHeight="1">
      <c r="A25" s="85" t="s">
        <v>31</v>
      </c>
      <c r="B25" s="85"/>
      <c r="C25" s="85"/>
      <c r="D25" s="43">
        <f>47185992/9920/12</f>
        <v>396.38770161290319</v>
      </c>
      <c r="E25" s="86" t="s">
        <v>30</v>
      </c>
      <c r="F25" s="86"/>
      <c r="G25" s="86"/>
      <c r="H25" s="86"/>
      <c r="I25" s="86"/>
      <c r="J25" s="86"/>
      <c r="K25" s="86"/>
      <c r="L25" s="86"/>
      <c r="M25" s="86"/>
      <c r="N25" s="87"/>
      <c r="O25" s="11"/>
    </row>
    <row r="26" spans="1:15" s="12" customFormat="1" ht="24" customHeight="1">
      <c r="A26" s="85" t="s">
        <v>32</v>
      </c>
      <c r="B26" s="85"/>
      <c r="C26" s="85"/>
      <c r="D26" s="43">
        <v>321</v>
      </c>
      <c r="E26" s="86" t="s">
        <v>44</v>
      </c>
      <c r="F26" s="86"/>
      <c r="G26" s="86"/>
      <c r="H26" s="86"/>
      <c r="I26" s="86"/>
      <c r="J26" s="86"/>
      <c r="K26" s="86"/>
      <c r="L26" s="86"/>
      <c r="M26" s="86"/>
      <c r="N26" s="87"/>
      <c r="O26" s="11"/>
    </row>
    <row r="27" spans="1:15" s="12" customFormat="1" ht="12.75" customHeight="1">
      <c r="A27" s="85" t="s">
        <v>33</v>
      </c>
      <c r="B27" s="85"/>
      <c r="C27" s="85"/>
      <c r="D27" s="43">
        <f>93600000/32710/12</f>
        <v>238.45918679302966</v>
      </c>
      <c r="E27" s="86" t="s">
        <v>45</v>
      </c>
      <c r="F27" s="86"/>
      <c r="G27" s="86"/>
      <c r="H27" s="86"/>
      <c r="I27" s="86"/>
      <c r="J27" s="86"/>
      <c r="K27" s="86"/>
      <c r="L27" s="86"/>
      <c r="M27" s="86"/>
      <c r="N27" s="87"/>
      <c r="O27" s="11"/>
    </row>
    <row r="28" spans="1:15" s="12" customFormat="1" ht="78" customHeight="1">
      <c r="A28" s="85" t="s">
        <v>34</v>
      </c>
      <c r="B28" s="85"/>
      <c r="C28" s="85"/>
      <c r="D28" s="43">
        <v>43.487840370736599</v>
      </c>
      <c r="E28" s="90" t="s">
        <v>35</v>
      </c>
      <c r="F28" s="90"/>
      <c r="G28" s="90"/>
      <c r="H28" s="90"/>
      <c r="I28" s="90"/>
      <c r="J28" s="90"/>
      <c r="K28" s="90"/>
      <c r="L28" s="90"/>
      <c r="M28" s="90"/>
      <c r="N28" s="91"/>
      <c r="O28" s="11"/>
    </row>
    <row r="29" spans="1:15" s="12" customFormat="1" ht="161.25" customHeight="1">
      <c r="A29" s="85" t="s">
        <v>36</v>
      </c>
      <c r="B29" s="85"/>
      <c r="C29" s="85"/>
      <c r="D29" s="43">
        <v>58.413823663975698</v>
      </c>
      <c r="E29" s="88" t="s">
        <v>37</v>
      </c>
      <c r="F29" s="88"/>
      <c r="G29" s="88"/>
      <c r="H29" s="88"/>
      <c r="I29" s="88"/>
      <c r="J29" s="88"/>
      <c r="K29" s="88"/>
      <c r="L29" s="88"/>
      <c r="M29" s="88"/>
      <c r="N29" s="89"/>
      <c r="O29" s="11"/>
    </row>
    <row r="30" spans="1:15" s="12" customFormat="1" ht="132.75" customHeight="1">
      <c r="A30" s="85" t="s">
        <v>40</v>
      </c>
      <c r="B30" s="85"/>
      <c r="C30" s="85"/>
      <c r="D30" s="43">
        <v>111.32882080512999</v>
      </c>
      <c r="E30" s="88" t="s">
        <v>42</v>
      </c>
      <c r="F30" s="88"/>
      <c r="G30" s="88"/>
      <c r="H30" s="88"/>
      <c r="I30" s="88"/>
      <c r="J30" s="88"/>
      <c r="K30" s="88"/>
      <c r="L30" s="88"/>
      <c r="M30" s="88"/>
      <c r="N30" s="89"/>
      <c r="O30" s="11"/>
    </row>
    <row r="31" spans="1:15" ht="13.5" customHeight="1">
      <c r="A31" s="16" t="s">
        <v>25</v>
      </c>
    </row>
    <row r="32" spans="1:15" ht="13.5" customHeight="1">
      <c r="A32" s="1" t="s">
        <v>39</v>
      </c>
    </row>
  </sheetData>
  <sheetProtection selectLockedCells="1" selectUnlockedCells="1"/>
  <mergeCells count="35">
    <mergeCell ref="A30:C30"/>
    <mergeCell ref="E30:N30"/>
    <mergeCell ref="A28:C28"/>
    <mergeCell ref="E28:N28"/>
    <mergeCell ref="A29:C29"/>
    <mergeCell ref="E29:N29"/>
    <mergeCell ref="A25:C25"/>
    <mergeCell ref="E25:N25"/>
    <mergeCell ref="A26:C26"/>
    <mergeCell ref="E26:N26"/>
    <mergeCell ref="A27:C27"/>
    <mergeCell ref="E27:N27"/>
    <mergeCell ref="A24:C24"/>
    <mergeCell ref="E24:N24"/>
    <mergeCell ref="H6:N6"/>
    <mergeCell ref="H7:K7"/>
    <mergeCell ref="L7:N7"/>
    <mergeCell ref="A9:A11"/>
    <mergeCell ref="B9:B11"/>
    <mergeCell ref="A19:B19"/>
    <mergeCell ref="A20:I20"/>
    <mergeCell ref="A21:I21"/>
    <mergeCell ref="A22:I22"/>
    <mergeCell ref="A23:C23"/>
    <mergeCell ref="E23:N23"/>
    <mergeCell ref="A1:N1"/>
    <mergeCell ref="A2:N2"/>
    <mergeCell ref="A3:N3"/>
    <mergeCell ref="M4:N4"/>
    <mergeCell ref="A5:B7"/>
    <mergeCell ref="C5:N5"/>
    <mergeCell ref="C6:D7"/>
    <mergeCell ref="E6:E8"/>
    <mergeCell ref="F6:F8"/>
    <mergeCell ref="G6:G8"/>
  </mergeCells>
  <printOptions horizontalCentered="1"/>
  <pageMargins left="0.31496062992125984" right="0.35433070866141736" top="0.62992125984251968" bottom="1.0236220472440944" header="0.51181102362204722" footer="0.51181102362204722"/>
  <pageSetup paperSize="9" scale="71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 2 - Militares</vt:lpstr>
      <vt:lpstr>'Tabela 2 - Militares'!Area_de_impressao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dadm-13</dc:creator>
  <cp:lastModifiedBy>dadm-111</cp:lastModifiedBy>
  <cp:lastPrinted>2016-01-15T12:54:40Z</cp:lastPrinted>
  <dcterms:created xsi:type="dcterms:W3CDTF">2015-10-08T18:00:52Z</dcterms:created>
  <dcterms:modified xsi:type="dcterms:W3CDTF">2016-05-13T13:15:21Z</dcterms:modified>
</cp:coreProperties>
</file>